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240" windowWidth="17820" windowHeight="8100"/>
  </bookViews>
  <sheets>
    <sheet name="июнь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L14" l="1"/>
  <c r="L15"/>
  <c r="L20" l="1"/>
  <c r="K20"/>
  <c r="J20"/>
  <c r="F20"/>
  <c r="C20"/>
  <c r="H17"/>
  <c r="G17"/>
  <c r="G16"/>
  <c r="F16"/>
  <c r="E17"/>
  <c r="E16"/>
  <c r="E15"/>
  <c r="E14"/>
  <c r="E13"/>
  <c r="E12"/>
  <c r="L13"/>
  <c r="G11"/>
  <c r="F10"/>
  <c r="E10"/>
  <c r="K9"/>
  <c r="G9"/>
  <c r="E9"/>
  <c r="D9"/>
  <c r="E19"/>
  <c r="H11" l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<sst xmlns="http://schemas.openxmlformats.org/spreadsheetml/2006/main" count="34" uniqueCount="28">
  <si>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</si>
  <si>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</si>
  <si>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</si>
  <si>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</si>
  <si>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</si>
  <si>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</si>
  <si>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</si>
  <si>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</si>
  <si>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</si>
  <si>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</si>
  <si>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</si>
  <si>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</si>
  <si>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</si>
  <si>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</si>
  <si>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</si>
  <si>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</si>
  <si>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</si>
  <si>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</si>
  <si>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</si>
  <si>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</si>
  <si>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</si>
  <si>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</si>
  <si>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</si>
  <si>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</si>
  <si>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</si>
  <si>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</si>
  <si>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</si>
  <si>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июнь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</si>
</sst>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J71">
            <v>369.32100000000003</v>
          </cell>
        </row>
        <row r="72">
          <cell r="J72">
            <v>7465.0529999999999</v>
          </cell>
        </row>
        <row r="73">
          <cell r="J73">
            <v>37.622999999999998</v>
          </cell>
        </row>
        <row r="77">
          <cell r="J77">
            <v>13.031000000000001</v>
          </cell>
        </row>
        <row r="96">
          <cell r="J96">
            <v>22348.865000000002</v>
          </cell>
        </row>
        <row r="98">
          <cell r="J98">
            <v>1111.248</v>
          </cell>
        </row>
        <row r="99">
          <cell r="J99">
            <v>96.194999999999993</v>
          </cell>
        </row>
      </sheetData>
      <sheetData sheetId="4">
        <row r="69">
          <cell r="J69">
            <v>203.815</v>
          </cell>
        </row>
        <row r="70">
          <cell r="J70">
            <v>259.01600000000002</v>
          </cell>
        </row>
      </sheetData>
      <sheetData sheetId="5">
        <row r="64">
          <cell r="J64">
            <v>19896.638999999999</v>
          </cell>
        </row>
        <row r="65">
          <cell r="J65">
            <v>16906.017</v>
          </cell>
        </row>
        <row r="66">
          <cell r="J66">
            <v>4956.2719999999999</v>
          </cell>
        </row>
        <row r="100">
          <cell r="J100">
            <v>11.824</v>
          </cell>
        </row>
        <row r="110">
          <cell r="J110">
            <v>2686.3440000000001</v>
          </cell>
        </row>
      </sheetData>
      <sheetData sheetId="6">
        <row r="68">
          <cell r="J68">
            <v>67372.475999999995</v>
          </cell>
        </row>
        <row r="73">
          <cell r="J73">
            <v>94.994</v>
          </cell>
        </row>
      </sheetData>
      <sheetData sheetId="7">
        <row r="70">
          <cell r="J70">
            <v>20500.55</v>
          </cell>
        </row>
        <row r="75">
          <cell r="J75">
            <v>34.243000000000002</v>
          </cell>
        </row>
      </sheetData>
      <sheetData sheetId="8"/>
      <sheetData sheetId="9">
        <row r="67">
          <cell r="J67">
            <v>23200.21</v>
          </cell>
        </row>
        <row r="72">
          <cell r="J72">
            <v>34.750999999999998</v>
          </cell>
        </row>
      </sheetData>
      <sheetData sheetId="10"/>
      <sheetData sheetId="11"/>
      <sheetData sheetId="12">
        <row r="69">
          <cell r="I69">
            <v>6106.2560000000003</v>
          </cell>
        </row>
      </sheetData>
      <sheetData sheetId="13"/>
      <sheetData sheetId="14">
        <row r="68">
          <cell r="J68">
            <v>58131.692999999999</v>
          </cell>
        </row>
        <row r="69">
          <cell r="J69">
            <v>33943.315999999999</v>
          </cell>
        </row>
        <row r="73">
          <cell r="J73">
            <v>406.27300000000002</v>
          </cell>
        </row>
        <row r="75">
          <cell r="J75">
            <v>96.778000000000006</v>
          </cell>
        </row>
        <row r="76">
          <cell r="J76">
            <v>58.344000000000001</v>
          </cell>
        </row>
        <row r="77">
          <cell r="J77">
            <v>2.66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selection activeCell="E19" sqref="E19"/>
    </sheetView>
  </sheetViews>
  <sheetFormatPr defaultRowHeight="15" outlineLevelRow="1"/>
  <cols>
    <col min="1" max="1" width="46" customWidth="1"/>
    <col min="2" max="2" width="15.5703125" customWidth="1"/>
    <col min="3" max="3" width="14.28515625" customWidth="1"/>
    <col min="4" max="4" width="15.5703125" customWidth="1"/>
    <col min="5" max="5" width="17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7871.9969999999994</v>
      </c>
      <c r="C9" s="10"/>
      <c r="D9" s="10">
        <f>[1]Ижсталь!$J$72</f>
        <v>7465.0529999999999</v>
      </c>
      <c r="E9" s="10">
        <f>[1]Ижсталь!$J$71</f>
        <v>369.32100000000003</v>
      </c>
      <c r="F9" s="10"/>
      <c r="G9" s="10">
        <f>[1]Ижсталь!$J$73</f>
        <v>37.622999999999998</v>
      </c>
      <c r="H9" s="10"/>
      <c r="I9" s="10">
        <f>SUM(J9:O9)</f>
        <v>13.031000000000001</v>
      </c>
      <c r="J9" s="10"/>
      <c r="K9" s="10">
        <f>[1]Ижсталь!$J$77</f>
        <v>13.031000000000001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462.83100000000002</v>
      </c>
      <c r="C10" s="10"/>
      <c r="D10" s="10"/>
      <c r="E10" s="11">
        <f>[1]ЮУНК!$J$69</f>
        <v>203.815</v>
      </c>
      <c r="F10" s="10">
        <f>[1]ЮУНК!$J$70</f>
        <v>259.01600000000002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11.824</v>
      </c>
      <c r="C11" s="10"/>
      <c r="D11" s="10"/>
      <c r="E11" s="10"/>
      <c r="G11" s="10">
        <f>[1]Междуреч!$J$100</f>
        <v>11.824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2686.3440000000001</v>
      </c>
      <c r="C12" s="10"/>
      <c r="D12" s="10"/>
      <c r="E12" s="10">
        <f>[1]Междуреч!$J$110</f>
        <v>2686.3440000000001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67372.475999999995</v>
      </c>
      <c r="C13" s="10"/>
      <c r="D13" s="10"/>
      <c r="E13" s="10">
        <f>[1]БЗФ!$J$68</f>
        <v>67372.475999999995</v>
      </c>
      <c r="F13" s="10"/>
      <c r="G13" s="10"/>
      <c r="H13" s="10"/>
      <c r="I13" s="10">
        <f t="shared" si="1"/>
        <v>94.994</v>
      </c>
      <c r="J13" s="10"/>
      <c r="K13" s="10"/>
      <c r="L13" s="10">
        <f>[1]БЗФ!$J$73</f>
        <v>94.994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20500.55</v>
      </c>
      <c r="C14" s="10"/>
      <c r="D14" s="10"/>
      <c r="E14" s="10">
        <f>[1]БМК!$J$70</f>
        <v>20500.55</v>
      </c>
      <c r="F14" s="10"/>
      <c r="G14" s="10"/>
      <c r="H14" s="10"/>
      <c r="I14" s="10">
        <f t="shared" si="1"/>
        <v>34.243000000000002</v>
      </c>
      <c r="J14" s="10"/>
      <c r="K14" s="10"/>
      <c r="L14" s="10">
        <f>[1]БМК!$J$75</f>
        <v>34.243000000000002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23200.21</v>
      </c>
      <c r="C15" s="10"/>
      <c r="D15" s="10"/>
      <c r="E15" s="10">
        <f>[1]Якутуголь!$J$67</f>
        <v>23200.21</v>
      </c>
      <c r="F15" s="10"/>
      <c r="G15" s="10"/>
      <c r="H15" s="10"/>
      <c r="I15" s="10">
        <f t="shared" si="1"/>
        <v>34.750999999999998</v>
      </c>
      <c r="J15" s="10"/>
      <c r="K15" s="10"/>
      <c r="L15" s="10">
        <f>[1]Якутуголь!$J$72</f>
        <v>34.750999999999998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41758.928</v>
      </c>
      <c r="C16" s="10"/>
      <c r="D16" s="10"/>
      <c r="E16" s="10">
        <f>[1]Междуреч!$J$64</f>
        <v>19896.638999999999</v>
      </c>
      <c r="F16" s="10">
        <f>[1]Междуреч!$J$65</f>
        <v>16906.017</v>
      </c>
      <c r="G16" s="10">
        <f>[1]Междуреч!$J$66</f>
        <v>4956.2719999999999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23556.308000000001</v>
      </c>
      <c r="C17" s="10"/>
      <c r="D17" s="10"/>
      <c r="E17" s="10">
        <f>[1]Ижсталь!$J$96</f>
        <v>22348.865000000002</v>
      </c>
      <c r="F17" s="10"/>
      <c r="G17" s="10">
        <f>[1]Ижсталь!$J$98</f>
        <v>1111.248</v>
      </c>
      <c r="H17" s="10">
        <f>[1]Ижсталь!$J$99</f>
        <v>96.194999999999993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65315.235999999997</v>
      </c>
      <c r="C18" s="10">
        <f>SUM(C16:C17)</f>
        <v>0</v>
      </c>
      <c r="D18" s="10">
        <f>SUM(D16:D17)</f>
        <v>0</v>
      </c>
      <c r="E18" s="10">
        <f t="shared" ref="E18:J18" si="2">SUM(E16:E17)</f>
        <v>42245.504000000001</v>
      </c>
      <c r="F18" s="10">
        <f>SUM(F16:F17)</f>
        <v>16906.017</v>
      </c>
      <c r="G18" s="10">
        <f>SUM(G16:G17)</f>
        <v>6067.52</v>
      </c>
      <c r="H18" s="10">
        <f>SUM(H16:H17)</f>
        <v>96.194999999999993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6106.2560000000003</v>
      </c>
      <c r="C19" s="10"/>
      <c r="D19" s="10"/>
      <c r="E19" s="10">
        <f>[1]УралКУЗ!$I$69</f>
        <v>6106.2560000000003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95639.076000000001</v>
      </c>
      <c r="C20" s="10">
        <f>[1]ЧМК!$J$69</f>
        <v>33943.315999999999</v>
      </c>
      <c r="D20" s="10">
        <v>1786.624</v>
      </c>
      <c r="E20" s="10">
        <f>58131.693+1371.17</f>
        <v>59502.862999999998</v>
      </c>
      <c r="F20" s="10">
        <f>[1]ЧМК!$J$73</f>
        <v>406.27300000000002</v>
      </c>
      <c r="G20" s="10"/>
      <c r="H20" s="10"/>
      <c r="I20" s="10">
        <f t="shared" si="1"/>
        <v>157.78200000000001</v>
      </c>
      <c r="J20" s="10">
        <f>[1]ЧМК!$J$76</f>
        <v>58.344000000000001</v>
      </c>
      <c r="K20" s="10">
        <f>[1]ЧМК!$J$77</f>
        <v>2.66</v>
      </c>
      <c r="L20" s="10">
        <f>[1]ЧМК!$J$75</f>
        <v>96.778000000000006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101745.33199999999</v>
      </c>
      <c r="C21" s="10">
        <f t="shared" ref="C21:H21" si="8">SUM(C19:C20)</f>
        <v>33943.315999999999</v>
      </c>
      <c r="D21" s="10">
        <f t="shared" si="8"/>
        <v>1786.624</v>
      </c>
      <c r="E21" s="10">
        <f t="shared" si="8"/>
        <v>65609.118999999992</v>
      </c>
      <c r="F21" s="10">
        <f t="shared" si="8"/>
        <v>406.27300000000002</v>
      </c>
      <c r="G21" s="10">
        <f t="shared" si="8"/>
        <v>0</v>
      </c>
      <c r="H21" s="10">
        <f t="shared" si="8"/>
        <v>0</v>
      </c>
      <c r="I21" s="10">
        <f>SUM(J21:O21)</f>
        <v>157.78200000000001</v>
      </c>
      <c r="J21" s="10">
        <f t="shared" ref="J21:O21" si="9">SUM(J19:J20)</f>
        <v>58.344000000000001</v>
      </c>
      <c r="K21" s="10">
        <f t="shared" si="9"/>
        <v>2.66</v>
      </c>
      <c r="L21" s="10">
        <f t="shared" si="9"/>
        <v>96.778000000000006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1" t="s">
        <v>5</v>
      </c>
      <c r="B22" s="10">
        <f t="shared" ref="B22:O22" si="10">SUM(B9:B21)</f>
        <v>456227.36799999996</v>
      </c>
      <c r="C22" s="10">
        <f t="shared" si="10"/>
        <v>67886.631999999998</v>
      </c>
      <c r="D22" s="10">
        <f t="shared" si="10"/>
        <v>11038.300999999999</v>
      </c>
      <c r="E22" s="10">
        <f t="shared" si="10"/>
        <v>330041.962</v>
      </c>
      <c r="F22" s="10">
        <f t="shared" si="10"/>
        <v>34883.596000000005</v>
      </c>
      <c r="G22" s="10">
        <f t="shared" si="10"/>
        <v>12184.487000000001</v>
      </c>
      <c r="H22" s="10">
        <f t="shared" si="10"/>
        <v>192.39</v>
      </c>
      <c r="I22" s="10">
        <f t="shared" si="10"/>
        <v>492.58300000000008</v>
      </c>
      <c r="J22" s="10">
        <f t="shared" si="10"/>
        <v>116.688</v>
      </c>
      <c r="K22" s="10">
        <f t="shared" si="10"/>
        <v>18.350999999999999</v>
      </c>
      <c r="L22" s="10">
        <f t="shared" si="10"/>
        <v>357.54400000000004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2016-08-09T08:53:04Z</dcterms:modified>
</cp:coreProperties>
</file>